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pn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media/image2.jpg" ContentType="image/jpeg"/>
  <Override PartName="/xl/media/image3.jpg" ContentType="image/jpeg"/>
  <Override PartName="/xl/media/image4.jpg" ContentType="image/jpe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G:\Drive partagés\Dossiers MASE\2-Technique\28_MASE academie\"/>
    </mc:Choice>
  </mc:AlternateContent>
  <xr:revisionPtr revIDLastSave="0" documentId="8_{22FF1B9B-76E2-48DD-BD5B-A1907CFFDF3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euil1" sheetId="1" r:id="rId1"/>
  </sheets>
  <definedNames>
    <definedName name="_xlnm.Print_Area" localSheetId="0">Feuil1!$A$1:$O$72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1" i="1" l="1"/>
  <c r="L44" i="1" l="1"/>
  <c r="L31" i="1"/>
  <c r="L56" i="1" l="1"/>
  <c r="L57" i="1" l="1"/>
  <c r="L59" i="1" s="1"/>
  <c r="M56" i="1"/>
  <c r="M59" i="1" l="1"/>
  <c r="L63" i="1"/>
</calcChain>
</file>

<file path=xl/sharedStrings.xml><?xml version="1.0" encoding="utf-8"?>
<sst xmlns="http://schemas.openxmlformats.org/spreadsheetml/2006/main" count="43" uniqueCount="39">
  <si>
    <t>Nom de l'entreprise :</t>
  </si>
  <si>
    <t>Numéro d'adhérent :</t>
  </si>
  <si>
    <t>Nom :</t>
  </si>
  <si>
    <t>Informations du contact</t>
  </si>
  <si>
    <t>Numéro de poste :</t>
  </si>
  <si>
    <t>Numéro de portable :</t>
  </si>
  <si>
    <t>Numéro de certificat :</t>
  </si>
  <si>
    <r>
      <t xml:space="preserve">Conditions de vente « adhérents MASE » : </t>
    </r>
    <r>
      <rPr>
        <i/>
        <sz val="11"/>
        <color theme="1"/>
        <rFont val="Calibri"/>
        <family val="2"/>
        <scheme val="minor"/>
      </rPr>
      <t>sur présentation d'un justificatif comme indiqué ci-dessus</t>
    </r>
  </si>
  <si>
    <t>Prénom :</t>
  </si>
  <si>
    <t xml:space="preserve">PU ht  adh € </t>
  </si>
  <si>
    <t>Quantité :</t>
  </si>
  <si>
    <t>Adresse de Facturation :</t>
  </si>
  <si>
    <t>Cachet de l'Entreprise :</t>
  </si>
  <si>
    <t>Signature :</t>
  </si>
  <si>
    <t>Date de commande :</t>
  </si>
  <si>
    <r>
      <t>Modèle n°1</t>
    </r>
    <r>
      <rPr>
        <sz val="11"/>
        <color theme="1"/>
        <rFont val="Calibri"/>
        <family val="2"/>
        <scheme val="minor"/>
      </rPr>
      <t xml:space="preserve"> - Carte Recto : MAS – Verso : Vigilance partagée…………………………………….…….…</t>
    </r>
  </si>
  <si>
    <t>Bon de Commande : carte MAS</t>
  </si>
  <si>
    <t>Adresse de Livraison :</t>
  </si>
  <si>
    <r>
      <t xml:space="preserve">Prix/modèle en </t>
    </r>
    <r>
      <rPr>
        <sz val="11"/>
        <color theme="1"/>
        <rFont val="Calibri"/>
        <family val="2"/>
      </rPr>
      <t>€</t>
    </r>
  </si>
  <si>
    <r>
      <t>Modèle n°2</t>
    </r>
    <r>
      <rPr>
        <sz val="11"/>
        <color theme="1"/>
        <rFont val="Calibri"/>
        <family val="2"/>
        <scheme val="minor"/>
      </rPr>
      <t xml:space="preserve"> - Carte Recto : MAS – Verso : Renforcement de la MAS……………………………….</t>
    </r>
  </si>
  <si>
    <t>N° :</t>
  </si>
  <si>
    <t>Code postal :</t>
  </si>
  <si>
    <t>Voie :</t>
  </si>
  <si>
    <t>Commune :</t>
  </si>
  <si>
    <t>Numéro de bon de commande interne :</t>
  </si>
  <si>
    <t>Adresse email :</t>
  </si>
  <si>
    <t>Uniquement si vous utilisez un bon de commande interne pour la facturation</t>
  </si>
  <si>
    <t>Ajouter en pièce jointe la preuve de votre adhésion au MASE IdF Ndie Centre (certificat, chartre EU, attestation engagement)</t>
  </si>
  <si>
    <r>
      <t xml:space="preserve">Montant total Cartes MAS en </t>
    </r>
    <r>
      <rPr>
        <sz val="11"/>
        <color theme="1"/>
        <rFont val="Calibri"/>
        <family val="2"/>
      </rPr>
      <t>€ HT</t>
    </r>
  </si>
  <si>
    <r>
      <t xml:space="preserve">Frais de dossier en </t>
    </r>
    <r>
      <rPr>
        <sz val="11"/>
        <color theme="1"/>
        <rFont val="Calibri"/>
        <family val="2"/>
      </rPr>
      <t xml:space="preserve">€ </t>
    </r>
    <r>
      <rPr>
        <sz val="11"/>
        <color theme="1"/>
        <rFont val="Calibri"/>
        <family val="2"/>
        <scheme val="minor"/>
      </rPr>
      <t xml:space="preserve">si total cartes MAS &lt; 73,50 </t>
    </r>
    <r>
      <rPr>
        <sz val="11"/>
        <color theme="1"/>
        <rFont val="Calibri"/>
        <family val="2"/>
      </rPr>
      <t>€ HT</t>
    </r>
  </si>
  <si>
    <r>
      <t xml:space="preserve">Sous Total </t>
    </r>
    <r>
      <rPr>
        <sz val="11"/>
        <color theme="1"/>
        <rFont val="Calibri"/>
        <family val="2"/>
      </rPr>
      <t>€</t>
    </r>
    <r>
      <rPr>
        <sz val="11"/>
        <color theme="1"/>
        <rFont val="Calibri"/>
        <family val="2"/>
        <scheme val="minor"/>
      </rPr>
      <t xml:space="preserve"> (HT)</t>
    </r>
  </si>
  <si>
    <t>Frais de port € (HT)</t>
  </si>
  <si>
    <t>Total  € (HT)</t>
  </si>
  <si>
    <t>Les commandes d’un montant inférieur à 54,20 € HT (soit 80 cartes) seront refusées par IDESS.</t>
  </si>
  <si>
    <t xml:space="preserve">Pour les commandes dont le montant est inférieur à 73.50 € HT (soit 150 cartes), des frais de dossiers seront facturés pour un montant de 15 € HT supplémentaire. </t>
  </si>
  <si>
    <t>prix hors adhérent : 2,46 € pu/ht</t>
  </si>
  <si>
    <t>Julie CHERET, assistante comptable</t>
  </si>
  <si>
    <t>julie@idess.fr</t>
  </si>
  <si>
    <r>
      <t>02 32 84 58 98  </t>
    </r>
    <r>
      <rPr>
        <sz val="9"/>
        <color theme="5"/>
        <rFont val="Arial"/>
        <family val="2"/>
      </rPr>
      <t>||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</si>
</sst>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0000"/>
      <name val="Arial"/>
      <family val="2"/>
    </font>
    <font>
      <sz val="9"/>
      <color theme="5"/>
      <name val="Arial"/>
      <family val="2"/>
    </font>
    <font>
      <b/>
      <sz val="22"/>
      <color theme="1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8"/>
      <color rgb="FF000000"/>
      <name val="Segoe UI"/>
      <family val="2"/>
    </font>
    <font>
      <b/>
      <sz val="11"/>
      <color rgb="FF54652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EF69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8">
    <xf numFmtId="0" fontId="0" fillId="0" borderId="0" xfId="0"/>
    <xf numFmtId="0" fontId="0" fillId="0" borderId="0" xfId="0" applyBorder="1"/>
    <xf numFmtId="0" fontId="0" fillId="2" borderId="0" xfId="0" applyFill="1" applyBorder="1"/>
    <xf numFmtId="0" fontId="0" fillId="2" borderId="0" xfId="0" applyFill="1" applyBorder="1" applyAlignment="1">
      <alignment horizontal="right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left" vertical="top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center" vertical="center"/>
    </xf>
    <xf numFmtId="0" fontId="5" fillId="2" borderId="0" xfId="0" applyFont="1" applyFill="1" applyBorder="1"/>
    <xf numFmtId="0" fontId="0" fillId="2" borderId="0" xfId="0" applyFill="1" applyBorder="1" applyAlignment="1">
      <alignment horizontal="center"/>
    </xf>
    <xf numFmtId="0" fontId="1" fillId="3" borderId="0" xfId="0" applyFont="1" applyFill="1" applyBorder="1"/>
    <xf numFmtId="0" fontId="0" fillId="2" borderId="0" xfId="0" applyFill="1" applyBorder="1" applyAlignment="1">
      <alignment horizontal="left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wrapText="1"/>
    </xf>
    <xf numFmtId="0" fontId="0" fillId="0" borderId="0" xfId="0" applyFill="1" applyBorder="1"/>
    <xf numFmtId="0" fontId="5" fillId="3" borderId="0" xfId="0" applyFont="1" applyFill="1" applyBorder="1" applyProtection="1">
      <protection locked="0"/>
    </xf>
    <xf numFmtId="0" fontId="2" fillId="2" borderId="0" xfId="0" applyFont="1" applyFill="1" applyBorder="1"/>
    <xf numFmtId="0" fontId="0" fillId="0" borderId="0" xfId="0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6" fillId="2" borderId="0" xfId="1" applyFill="1" applyBorder="1" applyAlignment="1"/>
    <xf numFmtId="0" fontId="6" fillId="2" borderId="0" xfId="1" applyFill="1" applyBorder="1" applyAlignment="1">
      <alignment vertical="center"/>
    </xf>
    <xf numFmtId="0" fontId="5" fillId="2" borderId="0" xfId="0" applyFont="1" applyFill="1" applyBorder="1" applyAlignment="1"/>
    <xf numFmtId="0" fontId="11" fillId="0" borderId="0" xfId="0" applyFont="1" applyFill="1" applyBorder="1" applyAlignment="1"/>
    <xf numFmtId="0" fontId="9" fillId="2" borderId="0" xfId="0" applyFont="1" applyFill="1" applyBorder="1"/>
    <xf numFmtId="49" fontId="0" fillId="3" borderId="0" xfId="0" applyNumberFormat="1" applyFill="1" applyBorder="1" applyAlignment="1" applyProtection="1">
      <alignment vertical="top" wrapText="1"/>
    </xf>
    <xf numFmtId="0" fontId="3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horizontal="right"/>
    </xf>
    <xf numFmtId="0" fontId="5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left"/>
    </xf>
    <xf numFmtId="0" fontId="10" fillId="4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left"/>
    </xf>
    <xf numFmtId="0" fontId="14" fillId="2" borderId="0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/>
    </xf>
    <xf numFmtId="0" fontId="17" fillId="0" borderId="0" xfId="0" applyFont="1"/>
    <xf numFmtId="0" fontId="17" fillId="0" borderId="0" xfId="0" applyFont="1" applyBorder="1"/>
    <xf numFmtId="0" fontId="18" fillId="0" borderId="0" xfId="0" applyFont="1"/>
    <xf numFmtId="0" fontId="18" fillId="0" borderId="0" xfId="0" applyFont="1" applyProtection="1">
      <protection locked="0"/>
    </xf>
    <xf numFmtId="0" fontId="18" fillId="2" borderId="0" xfId="0" applyFont="1" applyFill="1"/>
    <xf numFmtId="0" fontId="14" fillId="2" borderId="0" xfId="0" applyFont="1" applyFill="1" applyBorder="1" applyAlignment="1">
      <alignment horizontal="left"/>
    </xf>
    <xf numFmtId="164" fontId="0" fillId="3" borderId="0" xfId="0" applyNumberFormat="1" applyFill="1" applyBorder="1" applyAlignment="1" applyProtection="1">
      <alignment horizontal="left" vertical="center" wrapText="1"/>
      <protection locked="0"/>
    </xf>
    <xf numFmtId="49" fontId="0" fillId="3" borderId="0" xfId="0" applyNumberFormat="1" applyFill="1" applyBorder="1" applyAlignment="1" applyProtection="1">
      <alignment horizontal="left" vertical="top" wrapText="1"/>
      <protection locked="0"/>
    </xf>
    <xf numFmtId="0" fontId="0" fillId="2" borderId="0" xfId="0" applyFill="1" applyBorder="1" applyAlignment="1">
      <alignment horizontal="right"/>
    </xf>
    <xf numFmtId="0" fontId="0" fillId="2" borderId="0" xfId="0" applyFill="1" applyBorder="1" applyAlignment="1">
      <alignment horizontal="left"/>
    </xf>
    <xf numFmtId="0" fontId="5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left"/>
    </xf>
    <xf numFmtId="49" fontId="0" fillId="3" borderId="0" xfId="0" applyNumberFormat="1" applyFill="1" applyBorder="1" applyAlignment="1" applyProtection="1">
      <alignment horizontal="left" vertical="center"/>
      <protection locked="0"/>
    </xf>
    <xf numFmtId="0" fontId="0" fillId="2" borderId="0" xfId="0" applyFill="1" applyBorder="1" applyAlignment="1">
      <alignment horizontal="right" vertical="center"/>
    </xf>
    <xf numFmtId="0" fontId="3" fillId="3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</cellXfs>
  <cellStyles count="2">
    <cellStyle name="Lien hypertexte" xfId="1" builtinId="8"/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46521"/>
      <color rgb="FF8EF690"/>
      <color rgb="FFFFFF66"/>
      <color rgb="FFFFC9C9"/>
      <color rgb="FFFFCCCC"/>
      <color rgb="FFFD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checked="Checked" firstButton="1" fmlaLink="$A$75" lockText="1" noThreeD="1"/>
</file>

<file path=xl/ctrlProps/ctrlProp2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952856</xdr:colOff>
      <xdr:row>5</xdr:row>
      <xdr:rowOff>97513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0939" cy="105001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32</xdr:row>
      <xdr:rowOff>115357</xdr:rowOff>
    </xdr:from>
    <xdr:to>
      <xdr:col>3</xdr:col>
      <xdr:colOff>296333</xdr:colOff>
      <xdr:row>41</xdr:row>
      <xdr:rowOff>107041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5904440"/>
          <a:ext cx="2712507" cy="1703009"/>
        </a:xfrm>
        <a:prstGeom prst="rect">
          <a:avLst/>
        </a:prstGeom>
      </xdr:spPr>
    </xdr:pic>
    <xdr:clientData/>
  </xdr:twoCellAnchor>
  <xdr:twoCellAnchor editAs="oneCell">
    <xdr:from>
      <xdr:col>3</xdr:col>
      <xdr:colOff>909108</xdr:colOff>
      <xdr:row>45</xdr:row>
      <xdr:rowOff>125943</xdr:rowOff>
    </xdr:from>
    <xdr:to>
      <xdr:col>9</xdr:col>
      <xdr:colOff>218565</xdr:colOff>
      <xdr:row>54</xdr:row>
      <xdr:rowOff>116417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691" y="8391526"/>
          <a:ext cx="2714115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45</xdr:row>
      <xdr:rowOff>116411</xdr:rowOff>
    </xdr:from>
    <xdr:to>
      <xdr:col>3</xdr:col>
      <xdr:colOff>336184</xdr:colOff>
      <xdr:row>54</xdr:row>
      <xdr:rowOff>122762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8381994"/>
          <a:ext cx="2746010" cy="1724026"/>
        </a:xfrm>
        <a:prstGeom prst="rect">
          <a:avLst/>
        </a:prstGeom>
      </xdr:spPr>
    </xdr:pic>
    <xdr:clientData/>
  </xdr:twoCellAnchor>
  <xdr:twoCellAnchor editAs="oneCell">
    <xdr:from>
      <xdr:col>3</xdr:col>
      <xdr:colOff>873127</xdr:colOff>
      <xdr:row>32</xdr:row>
      <xdr:rowOff>31751</xdr:rowOff>
    </xdr:from>
    <xdr:to>
      <xdr:col>9</xdr:col>
      <xdr:colOff>179877</xdr:colOff>
      <xdr:row>41</xdr:row>
      <xdr:rowOff>25400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3710" y="5820834"/>
          <a:ext cx="2717758" cy="170497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</xdr:colOff>
          <xdr:row>59</xdr:row>
          <xdr:rowOff>45720</xdr:rowOff>
        </xdr:from>
        <xdr:to>
          <xdr:col>15</xdr:col>
          <xdr:colOff>38100</xdr:colOff>
          <xdr:row>61</xdr:row>
          <xdr:rowOff>22860</xdr:rowOff>
        </xdr:to>
        <xdr:sp macro="" textlink="">
          <xdr:nvSpPr>
            <xdr:cNvPr id="1025" name="Option Button 1" descr="Envoi Colissimo (14€ HT)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Envoi Colissimo (14€ HT)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</xdr:colOff>
          <xdr:row>60</xdr:row>
          <xdr:rowOff>152400</xdr:rowOff>
        </xdr:from>
        <xdr:to>
          <xdr:col>15</xdr:col>
          <xdr:colOff>45720</xdr:colOff>
          <xdr:row>62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Retrait (à Notre Dame de Gravenchon)</a:t>
              </a:r>
            </a:p>
          </xdr:txBody>
        </xdr:sp>
        <xdr:clientData fLocksWithSheet="0"/>
      </xdr:twoCellAnchor>
    </mc:Choice>
    <mc:Fallback/>
  </mc:AlternateContent>
  <xdr:twoCellAnchor editAs="oneCell">
    <xdr:from>
      <xdr:col>9</xdr:col>
      <xdr:colOff>687456</xdr:colOff>
      <xdr:row>0</xdr:row>
      <xdr:rowOff>99391</xdr:rowOff>
    </xdr:from>
    <xdr:to>
      <xdr:col>14</xdr:col>
      <xdr:colOff>37016</xdr:colOff>
      <xdr:row>6</xdr:row>
      <xdr:rowOff>9505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8304" y="99391"/>
          <a:ext cx="3076734" cy="1053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leu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ulie@idess.fr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S102"/>
  <sheetViews>
    <sheetView showGridLines="0" tabSelected="1" topLeftCell="A34" zoomScale="115" zoomScaleNormal="115" workbookViewId="0">
      <selection activeCell="J44" sqref="J44"/>
    </sheetView>
  </sheetViews>
  <sheetFormatPr baseColWidth="10" defaultRowHeight="14.4" x14ac:dyDescent="0.3"/>
  <cols>
    <col min="1" max="1" width="12.5546875" customWidth="1"/>
    <col min="3" max="3" width="16.5546875" customWidth="1"/>
    <col min="4" max="4" width="14.33203125" customWidth="1"/>
    <col min="6" max="7" width="4.44140625" customWidth="1"/>
    <col min="8" max="8" width="12.33203125" customWidth="1"/>
    <col min="9" max="9" width="4.33203125" customWidth="1"/>
    <col min="10" max="10" width="12.6640625" customWidth="1"/>
    <col min="11" max="11" width="3" customWidth="1"/>
    <col min="14" max="14" width="17.44140625" customWidth="1"/>
    <col min="15" max="15" width="2" customWidth="1"/>
  </cols>
  <sheetData>
    <row r="1" spans="1:18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8" ht="15" customHeight="1" x14ac:dyDescent="0.45">
      <c r="A2" s="2"/>
      <c r="B2" s="18"/>
      <c r="C2" s="2"/>
      <c r="D2" s="19" t="s">
        <v>36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8" ht="15" customHeight="1" x14ac:dyDescent="0.45">
      <c r="A3" s="2"/>
      <c r="B3" s="18"/>
      <c r="C3" s="2"/>
      <c r="D3" s="20" t="s">
        <v>38</v>
      </c>
      <c r="E3" s="21" t="s">
        <v>37</v>
      </c>
      <c r="F3" s="1"/>
      <c r="G3" s="22"/>
      <c r="H3" s="2"/>
      <c r="I3" s="2"/>
      <c r="J3" s="2"/>
      <c r="K3" s="2"/>
      <c r="L3" s="2"/>
      <c r="M3" s="2"/>
      <c r="N3" s="2"/>
      <c r="O3" s="2"/>
    </row>
    <row r="4" spans="1:18" ht="15" customHeight="1" x14ac:dyDescent="0.45">
      <c r="A4" s="2"/>
      <c r="B4" s="18"/>
      <c r="C4" s="2"/>
      <c r="D4" s="1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8" ht="15" customHeight="1" x14ac:dyDescent="0.45">
      <c r="A5" s="2"/>
      <c r="B5" s="1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8" ht="15" customHeight="1" x14ac:dyDescent="0.45">
      <c r="A6" s="2"/>
      <c r="B6" s="1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8" ht="21" customHeight="1" x14ac:dyDescent="0.55000000000000004">
      <c r="A7" s="25" t="s">
        <v>16</v>
      </c>
      <c r="B7" s="18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1"/>
    </row>
    <row r="8" spans="1:18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8" x14ac:dyDescent="0.3">
      <c r="A9" s="46" t="s">
        <v>0</v>
      </c>
      <c r="B9" s="46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2"/>
      <c r="R9" s="1"/>
    </row>
    <row r="10" spans="1:18" x14ac:dyDescent="0.3">
      <c r="A10" s="46" t="s">
        <v>1</v>
      </c>
      <c r="B10" s="46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2"/>
      <c r="R10" s="1"/>
    </row>
    <row r="11" spans="1:18" x14ac:dyDescent="0.3">
      <c r="A11" s="51" t="s">
        <v>6</v>
      </c>
      <c r="B11" s="51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2"/>
    </row>
    <row r="12" spans="1:18" x14ac:dyDescent="0.3">
      <c r="A12" s="50" t="s">
        <v>27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2"/>
      <c r="N12" s="2"/>
      <c r="O12" s="2"/>
    </row>
    <row r="13" spans="1:18" x14ac:dyDescent="0.3">
      <c r="A13" s="31" t="s">
        <v>24</v>
      </c>
      <c r="B13" s="27"/>
      <c r="C13" s="27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2"/>
    </row>
    <row r="14" spans="1:18" x14ac:dyDescent="0.3">
      <c r="A14" s="32" t="s">
        <v>26</v>
      </c>
      <c r="B14" s="27"/>
      <c r="C14" s="27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"/>
    </row>
    <row r="15" spans="1:18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8" x14ac:dyDescent="0.3">
      <c r="A16" s="6" t="s">
        <v>3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9" x14ac:dyDescent="0.3">
      <c r="A17" s="2" t="s">
        <v>2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2"/>
    </row>
    <row r="18" spans="1:19" x14ac:dyDescent="0.3">
      <c r="A18" s="2" t="s">
        <v>8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2"/>
    </row>
    <row r="19" spans="1:19" x14ac:dyDescent="0.3">
      <c r="A19" s="46" t="s">
        <v>4</v>
      </c>
      <c r="B19" s="46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2"/>
    </row>
    <row r="20" spans="1:19" x14ac:dyDescent="0.3">
      <c r="A20" s="46" t="s">
        <v>5</v>
      </c>
      <c r="B20" s="46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2"/>
    </row>
    <row r="21" spans="1:19" x14ac:dyDescent="0.3">
      <c r="A21" s="46" t="s">
        <v>25</v>
      </c>
      <c r="B21" s="46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2"/>
    </row>
    <row r="22" spans="1:19" x14ac:dyDescent="0.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2"/>
      <c r="L22" s="2"/>
      <c r="M22" s="2"/>
      <c r="N22" s="2"/>
      <c r="O22" s="2"/>
      <c r="S22" s="1"/>
    </row>
    <row r="23" spans="1:19" x14ac:dyDescent="0.3">
      <c r="A23" s="7" t="s">
        <v>11</v>
      </c>
      <c r="B23" s="12"/>
      <c r="C23" s="12"/>
      <c r="D23" s="12"/>
      <c r="E23" s="12"/>
      <c r="F23" s="12"/>
      <c r="G23" s="1"/>
      <c r="H23" s="7" t="s">
        <v>17</v>
      </c>
      <c r="I23" s="12"/>
      <c r="J23" s="12"/>
      <c r="K23" s="2"/>
      <c r="L23" s="2"/>
      <c r="M23" s="2"/>
      <c r="N23" s="2"/>
      <c r="O23" s="2"/>
      <c r="S23" s="1"/>
    </row>
    <row r="24" spans="1:19" ht="15" customHeight="1" x14ac:dyDescent="0.3">
      <c r="A24" s="26" t="s">
        <v>20</v>
      </c>
      <c r="B24" s="44"/>
      <c r="C24" s="44"/>
      <c r="D24" s="44"/>
      <c r="E24" s="44"/>
      <c r="F24" s="12"/>
      <c r="G24" s="15"/>
      <c r="H24" s="26" t="s">
        <v>20</v>
      </c>
      <c r="I24" s="44"/>
      <c r="J24" s="44"/>
      <c r="K24" s="44"/>
      <c r="L24" s="44"/>
      <c r="M24" s="44"/>
      <c r="N24" s="44"/>
      <c r="O24" s="2"/>
    </row>
    <row r="25" spans="1:19" x14ac:dyDescent="0.3">
      <c r="A25" s="26" t="s">
        <v>22</v>
      </c>
      <c r="B25" s="44"/>
      <c r="C25" s="44"/>
      <c r="D25" s="44"/>
      <c r="E25" s="44"/>
      <c r="F25" s="12"/>
      <c r="G25" s="15"/>
      <c r="H25" s="26" t="s">
        <v>22</v>
      </c>
      <c r="I25" s="44"/>
      <c r="J25" s="44"/>
      <c r="K25" s="44"/>
      <c r="L25" s="44"/>
      <c r="M25" s="44"/>
      <c r="N25" s="44"/>
      <c r="O25" s="2"/>
    </row>
    <row r="26" spans="1:19" ht="15" customHeight="1" x14ac:dyDescent="0.3">
      <c r="A26" s="26" t="s">
        <v>21</v>
      </c>
      <c r="B26" s="44"/>
      <c r="C26" s="44"/>
      <c r="D26" s="44"/>
      <c r="E26" s="44"/>
      <c r="F26" s="12"/>
      <c r="G26" s="15"/>
      <c r="H26" s="26" t="s">
        <v>21</v>
      </c>
      <c r="I26" s="44"/>
      <c r="J26" s="44"/>
      <c r="K26" s="44"/>
      <c r="L26" s="44"/>
      <c r="M26" s="44"/>
      <c r="N26" s="44"/>
      <c r="O26" s="2"/>
    </row>
    <row r="27" spans="1:19" x14ac:dyDescent="0.3">
      <c r="A27" s="26" t="s">
        <v>23</v>
      </c>
      <c r="B27" s="44"/>
      <c r="C27" s="44"/>
      <c r="D27" s="44"/>
      <c r="E27" s="44"/>
      <c r="F27" s="12"/>
      <c r="G27" s="15"/>
      <c r="H27" s="26" t="s">
        <v>23</v>
      </c>
      <c r="I27" s="44"/>
      <c r="J27" s="44"/>
      <c r="K27" s="44"/>
      <c r="L27" s="44"/>
      <c r="M27" s="44"/>
      <c r="N27" s="44"/>
      <c r="O27" s="2"/>
    </row>
    <row r="28" spans="1:19" x14ac:dyDescent="0.3">
      <c r="A28" s="2"/>
      <c r="B28" s="2"/>
      <c r="C28" s="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1:19" x14ac:dyDescent="0.3">
      <c r="A29" s="6" t="s">
        <v>7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1:19" x14ac:dyDescent="0.3">
      <c r="A30" s="2"/>
      <c r="B30" s="2"/>
      <c r="C30" s="2"/>
      <c r="D30" s="2"/>
      <c r="E30" s="2"/>
      <c r="F30" s="2"/>
      <c r="G30" s="2"/>
      <c r="H30" s="2" t="s">
        <v>9</v>
      </c>
      <c r="I30" s="2"/>
      <c r="J30" s="5" t="s">
        <v>10</v>
      </c>
      <c r="K30" s="2"/>
      <c r="L30" s="46" t="s">
        <v>18</v>
      </c>
      <c r="M30" s="46"/>
      <c r="N30" s="46"/>
      <c r="O30" s="46"/>
    </row>
    <row r="31" spans="1:19" x14ac:dyDescent="0.3">
      <c r="A31" s="55" t="s">
        <v>15</v>
      </c>
      <c r="B31" s="55"/>
      <c r="C31" s="55"/>
      <c r="D31" s="55"/>
      <c r="E31" s="55"/>
      <c r="F31" s="55"/>
      <c r="G31" s="55"/>
      <c r="H31" s="8">
        <v>0.49</v>
      </c>
      <c r="I31" s="4"/>
      <c r="J31" s="17"/>
      <c r="K31" s="2"/>
      <c r="L31" s="11">
        <f>J31*$H$31</f>
        <v>0</v>
      </c>
      <c r="M31" s="2"/>
      <c r="N31" s="2"/>
      <c r="O31" s="2"/>
    </row>
    <row r="32" spans="1:19" x14ac:dyDescent="0.3">
      <c r="A32" s="4"/>
      <c r="B32" s="4"/>
      <c r="C32" s="4"/>
      <c r="D32" s="4"/>
      <c r="E32" s="4"/>
      <c r="F32" s="4"/>
      <c r="G32" s="1"/>
      <c r="H32" s="13" t="s">
        <v>35</v>
      </c>
      <c r="I32" s="4"/>
      <c r="J32" s="9"/>
      <c r="K32" s="1"/>
      <c r="L32" s="10"/>
      <c r="M32" s="2"/>
      <c r="N32" s="2"/>
      <c r="O32" s="2"/>
    </row>
    <row r="33" spans="1:18" x14ac:dyDescent="0.3">
      <c r="A33" s="2"/>
      <c r="B33" s="2"/>
      <c r="C33" s="2"/>
      <c r="D33" s="2"/>
      <c r="E33" s="2"/>
      <c r="F33" s="2"/>
      <c r="G33" s="2"/>
      <c r="H33" s="2"/>
      <c r="I33" s="2"/>
      <c r="J33" s="1"/>
      <c r="K33" s="2"/>
      <c r="L33" s="2"/>
      <c r="M33" s="2"/>
      <c r="N33" s="2"/>
      <c r="O33" s="2"/>
    </row>
    <row r="34" spans="1:18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R34" s="16"/>
    </row>
    <row r="35" spans="1:18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1:18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1:18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8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8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8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8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8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8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8" x14ac:dyDescent="0.3">
      <c r="A44" s="56" t="s">
        <v>19</v>
      </c>
      <c r="B44" s="56"/>
      <c r="C44" s="56"/>
      <c r="D44" s="56"/>
      <c r="E44" s="56"/>
      <c r="F44" s="56"/>
      <c r="G44" s="56"/>
      <c r="H44" s="8">
        <v>0.49</v>
      </c>
      <c r="I44" s="14"/>
      <c r="J44" s="17"/>
      <c r="K44" s="1"/>
      <c r="L44" s="11">
        <f>J44*$H$44</f>
        <v>0</v>
      </c>
      <c r="M44" s="2"/>
      <c r="N44" s="2"/>
      <c r="O44" s="2"/>
    </row>
    <row r="45" spans="1:18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8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8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8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9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37"/>
      <c r="Q49" s="37"/>
      <c r="R49" s="37"/>
      <c r="S49" s="37"/>
    </row>
    <row r="50" spans="1:19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37"/>
      <c r="Q50" s="37"/>
      <c r="R50" s="37"/>
      <c r="S50" s="37"/>
    </row>
    <row r="51" spans="1:19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37"/>
      <c r="Q51" s="37"/>
      <c r="R51" s="37"/>
      <c r="S51" s="37"/>
    </row>
    <row r="52" spans="1:19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37"/>
      <c r="Q52" s="37"/>
      <c r="R52" s="37"/>
      <c r="S52" s="37"/>
    </row>
    <row r="53" spans="1:19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37"/>
      <c r="Q53" s="37"/>
      <c r="R53" s="37"/>
      <c r="S53" s="37"/>
    </row>
    <row r="54" spans="1:19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37"/>
      <c r="Q54" s="37"/>
      <c r="R54" s="37"/>
      <c r="S54" s="37"/>
    </row>
    <row r="55" spans="1:19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37"/>
      <c r="Q55" s="37"/>
      <c r="R55" s="37"/>
      <c r="S55" s="37"/>
    </row>
    <row r="56" spans="1:19" x14ac:dyDescent="0.3">
      <c r="A56" s="2"/>
      <c r="B56" s="2"/>
      <c r="C56" s="2"/>
      <c r="D56" s="2"/>
      <c r="E56" s="2"/>
      <c r="F56" s="45" t="s">
        <v>28</v>
      </c>
      <c r="G56" s="45"/>
      <c r="H56" s="45"/>
      <c r="I56" s="45"/>
      <c r="J56" s="45"/>
      <c r="K56" s="2"/>
      <c r="L56" s="33">
        <f>L31+L44</f>
        <v>0</v>
      </c>
      <c r="M56" s="57" t="str">
        <f>IF(L56&gt;=73.5,"Pas de frais de dossier","Frais de dossier de 15 €")</f>
        <v>Frais de dossier de 15 €</v>
      </c>
      <c r="N56" s="57"/>
      <c r="O56" s="23"/>
      <c r="P56" s="37"/>
      <c r="Q56" s="37"/>
      <c r="R56" s="37"/>
      <c r="S56" s="37"/>
    </row>
    <row r="57" spans="1:19" x14ac:dyDescent="0.3">
      <c r="A57" s="2"/>
      <c r="B57" s="2"/>
      <c r="C57" s="2"/>
      <c r="D57" s="45" t="s">
        <v>29</v>
      </c>
      <c r="E57" s="45"/>
      <c r="F57" s="45"/>
      <c r="G57" s="45"/>
      <c r="H57" s="45"/>
      <c r="I57" s="45"/>
      <c r="J57" s="45"/>
      <c r="K57" s="2"/>
      <c r="L57" s="36">
        <f>IF(L56&lt;73.5,15,0)</f>
        <v>15</v>
      </c>
      <c r="M57" s="2"/>
      <c r="N57" s="2"/>
      <c r="O57" s="2"/>
      <c r="P57" s="37"/>
      <c r="Q57" s="39"/>
      <c r="R57" s="39"/>
      <c r="S57" s="39"/>
    </row>
    <row r="58" spans="1:19" ht="5.0999999999999996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10"/>
      <c r="M58" s="2"/>
      <c r="N58" s="2"/>
      <c r="O58" s="2"/>
      <c r="P58" s="37"/>
      <c r="Q58" s="39"/>
      <c r="R58" s="39"/>
      <c r="S58" s="39"/>
    </row>
    <row r="59" spans="1:19" x14ac:dyDescent="0.3">
      <c r="A59" s="2"/>
      <c r="B59" s="2"/>
      <c r="C59" s="2"/>
      <c r="D59" s="2"/>
      <c r="E59" s="2"/>
      <c r="F59" s="2"/>
      <c r="G59" s="2"/>
      <c r="H59" s="2"/>
      <c r="I59" s="2"/>
      <c r="J59" s="3" t="s">
        <v>30</v>
      </c>
      <c r="K59" s="2"/>
      <c r="L59" s="36">
        <f>IF(L56&lt;73.5,L56+L57,L56+L57)</f>
        <v>15</v>
      </c>
      <c r="M59" s="47" t="str">
        <f>IF(L59&gt;=54.2,"Commande validée","Commande refusée  &lt; 54,2 €")</f>
        <v>Commande refusée  &lt; 54,2 €</v>
      </c>
      <c r="N59" s="47"/>
      <c r="O59" s="24"/>
      <c r="P59" s="37"/>
      <c r="Q59" s="39"/>
      <c r="R59" s="39"/>
      <c r="S59" s="39"/>
    </row>
    <row r="60" spans="1:19" ht="5.0999999999999996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9"/>
      <c r="K60" s="2"/>
      <c r="L60" s="10"/>
      <c r="M60" s="30"/>
      <c r="N60" s="30"/>
      <c r="O60" s="24"/>
      <c r="P60" s="37"/>
      <c r="Q60" s="39"/>
      <c r="R60" s="39"/>
      <c r="S60" s="39"/>
    </row>
    <row r="61" spans="1:19" x14ac:dyDescent="0.3">
      <c r="A61" s="2"/>
      <c r="B61" s="2"/>
      <c r="C61" s="2"/>
      <c r="D61" s="2"/>
      <c r="E61" s="2"/>
      <c r="F61" s="2"/>
      <c r="G61" s="2"/>
      <c r="H61" s="53" t="s">
        <v>31</v>
      </c>
      <c r="I61" s="53"/>
      <c r="J61" s="53"/>
      <c r="K61" s="2"/>
      <c r="L61" s="49">
        <f>IF(A75=1,14,0)</f>
        <v>14</v>
      </c>
      <c r="M61" s="48"/>
      <c r="N61" s="48"/>
      <c r="O61" s="24"/>
      <c r="P61" s="37"/>
      <c r="R61" s="39"/>
      <c r="S61" s="39"/>
    </row>
    <row r="62" spans="1:19" x14ac:dyDescent="0.3">
      <c r="A62" s="2"/>
      <c r="B62" s="2"/>
      <c r="C62" s="2"/>
      <c r="D62" s="2"/>
      <c r="E62" s="2"/>
      <c r="F62" s="2"/>
      <c r="G62" s="2"/>
      <c r="H62" s="53"/>
      <c r="I62" s="53"/>
      <c r="J62" s="53"/>
      <c r="K62" s="2"/>
      <c r="L62" s="49"/>
      <c r="M62" s="35"/>
      <c r="N62" s="35"/>
      <c r="O62" s="24"/>
      <c r="P62" s="37"/>
      <c r="Q62" s="39"/>
      <c r="R62" s="39"/>
      <c r="S62" s="39"/>
    </row>
    <row r="63" spans="1:19" x14ac:dyDescent="0.3">
      <c r="A63" s="2"/>
      <c r="B63" s="2"/>
      <c r="C63" s="2"/>
      <c r="D63" s="2"/>
      <c r="E63" s="2"/>
      <c r="F63" s="2"/>
      <c r="G63" s="2"/>
      <c r="H63" s="2"/>
      <c r="I63" s="2"/>
      <c r="J63" s="29" t="s">
        <v>32</v>
      </c>
      <c r="K63" s="2"/>
      <c r="L63" s="33">
        <f>L59+L61</f>
        <v>29</v>
      </c>
      <c r="M63" s="30"/>
      <c r="N63" s="30"/>
      <c r="O63" s="24"/>
      <c r="P63" s="37"/>
      <c r="Q63" s="42"/>
      <c r="R63" s="42"/>
      <c r="S63" s="39"/>
    </row>
    <row r="64" spans="1:19" x14ac:dyDescent="0.3">
      <c r="A64" s="2"/>
      <c r="B64" s="2"/>
      <c r="C64" s="2"/>
      <c r="D64" s="2"/>
      <c r="E64" s="2"/>
      <c r="F64" s="2"/>
      <c r="G64" s="2"/>
      <c r="H64" s="2"/>
      <c r="I64" s="2"/>
      <c r="J64" s="3"/>
      <c r="K64" s="2"/>
      <c r="L64" s="6"/>
      <c r="M64" s="2"/>
      <c r="N64" s="2"/>
      <c r="O64" s="2"/>
      <c r="P64" s="37"/>
      <c r="Q64" s="39"/>
      <c r="R64" s="41"/>
      <c r="S64" s="39"/>
    </row>
    <row r="65" spans="1:19" x14ac:dyDescent="0.3">
      <c r="A65" s="34" t="s">
        <v>33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2"/>
      <c r="P65" s="38"/>
      <c r="Q65" s="39"/>
      <c r="R65" s="39"/>
      <c r="S65" s="39"/>
    </row>
    <row r="66" spans="1:19" x14ac:dyDescent="0.3">
      <c r="A66" s="46" t="s">
        <v>34</v>
      </c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37"/>
      <c r="Q66" s="39"/>
      <c r="R66" s="39"/>
      <c r="S66" s="39"/>
    </row>
    <row r="67" spans="1:19" x14ac:dyDescent="0.3">
      <c r="P67" s="37"/>
      <c r="Q67" s="39"/>
      <c r="R67" s="39"/>
      <c r="S67" s="39"/>
    </row>
    <row r="68" spans="1:19" x14ac:dyDescent="0.3">
      <c r="A68" s="7" t="s">
        <v>12</v>
      </c>
      <c r="B68" s="1"/>
      <c r="C68" s="12"/>
      <c r="D68" s="12"/>
      <c r="E68" s="1"/>
      <c r="F68" s="7" t="s">
        <v>13</v>
      </c>
      <c r="G68" s="12"/>
      <c r="H68" s="1"/>
      <c r="I68" s="12"/>
      <c r="J68" s="2"/>
      <c r="K68" s="2"/>
      <c r="L68" s="6" t="s">
        <v>14</v>
      </c>
      <c r="M68" s="2"/>
      <c r="N68" s="2"/>
      <c r="O68" s="2"/>
      <c r="P68" s="37"/>
      <c r="Q68" s="39"/>
      <c r="R68" s="39"/>
      <c r="S68" s="39"/>
    </row>
    <row r="69" spans="1:19" x14ac:dyDescent="0.3">
      <c r="A69" s="44"/>
      <c r="B69" s="44"/>
      <c r="C69" s="44"/>
      <c r="D69" s="44"/>
      <c r="E69" s="2"/>
      <c r="F69" s="44"/>
      <c r="G69" s="44"/>
      <c r="H69" s="44"/>
      <c r="I69" s="44"/>
      <c r="J69" s="44"/>
      <c r="K69" s="2"/>
      <c r="L69" s="43"/>
      <c r="M69" s="43"/>
      <c r="N69" s="43"/>
      <c r="O69" s="2"/>
      <c r="P69" s="37"/>
      <c r="Q69" s="37"/>
      <c r="R69" s="37"/>
      <c r="S69" s="37"/>
    </row>
    <row r="70" spans="1:19" x14ac:dyDescent="0.3">
      <c r="A70" s="44"/>
      <c r="B70" s="44"/>
      <c r="C70" s="44"/>
      <c r="D70" s="44"/>
      <c r="E70" s="1"/>
      <c r="F70" s="44"/>
      <c r="G70" s="44"/>
      <c r="H70" s="44"/>
      <c r="I70" s="44"/>
      <c r="J70" s="44"/>
      <c r="K70" s="2"/>
      <c r="L70" s="43"/>
      <c r="M70" s="43"/>
      <c r="N70" s="43"/>
      <c r="O70" s="2"/>
    </row>
    <row r="71" spans="1:19" x14ac:dyDescent="0.3">
      <c r="A71" s="44"/>
      <c r="B71" s="44"/>
      <c r="C71" s="44"/>
      <c r="D71" s="44"/>
      <c r="E71" s="12"/>
      <c r="F71" s="44"/>
      <c r="G71" s="44"/>
      <c r="H71" s="44"/>
      <c r="I71" s="44"/>
      <c r="J71" s="44"/>
      <c r="K71" s="2"/>
      <c r="L71" s="2"/>
      <c r="M71" s="2"/>
      <c r="N71" s="2"/>
      <c r="O71" s="2"/>
    </row>
    <row r="72" spans="1:19" x14ac:dyDescent="0.3">
      <c r="A72" s="44"/>
      <c r="B72" s="44"/>
      <c r="C72" s="44"/>
      <c r="D72" s="44"/>
      <c r="E72" s="12"/>
      <c r="F72" s="44"/>
      <c r="G72" s="44"/>
      <c r="H72" s="44"/>
      <c r="I72" s="44"/>
      <c r="J72" s="44"/>
      <c r="K72" s="2"/>
      <c r="L72" s="2"/>
      <c r="M72" s="2"/>
      <c r="N72" s="2"/>
      <c r="O72" s="2"/>
    </row>
    <row r="73" spans="1:19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9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9" x14ac:dyDescent="0.3">
      <c r="A75" s="40">
        <v>1</v>
      </c>
      <c r="B75" s="1"/>
      <c r="C75" s="1"/>
      <c r="O75" s="1"/>
    </row>
    <row r="76" spans="1:19" x14ac:dyDescent="0.3">
      <c r="A76" s="1"/>
      <c r="O76" s="1"/>
    </row>
    <row r="77" spans="1:19" x14ac:dyDescent="0.3">
      <c r="A77" s="1"/>
      <c r="O77" s="1"/>
    </row>
    <row r="78" spans="1:19" x14ac:dyDescent="0.3">
      <c r="A78" s="1"/>
      <c r="O78" s="1"/>
    </row>
    <row r="79" spans="1:19" x14ac:dyDescent="0.3">
      <c r="A79" s="1"/>
      <c r="O79" s="1"/>
    </row>
    <row r="80" spans="1:19" x14ac:dyDescent="0.3">
      <c r="A80" s="1"/>
      <c r="O80" s="1"/>
    </row>
    <row r="81" spans="1:15" x14ac:dyDescent="0.3">
      <c r="A81" s="1"/>
      <c r="O81" s="1"/>
    </row>
    <row r="82" spans="1:15" x14ac:dyDescent="0.3">
      <c r="A82" s="1"/>
      <c r="O82" s="1"/>
    </row>
    <row r="83" spans="1:15" x14ac:dyDescent="0.3">
      <c r="A83" s="1"/>
      <c r="O83" s="1"/>
    </row>
    <row r="84" spans="1:15" x14ac:dyDescent="0.3">
      <c r="A84" s="1"/>
      <c r="O84" s="1"/>
    </row>
    <row r="85" spans="1:15" x14ac:dyDescent="0.3">
      <c r="A85" s="1"/>
      <c r="O85" s="1"/>
    </row>
    <row r="86" spans="1:15" x14ac:dyDescent="0.3">
      <c r="A86" s="1"/>
      <c r="O86" s="1"/>
    </row>
    <row r="87" spans="1:15" x14ac:dyDescent="0.3">
      <c r="A87" s="1"/>
    </row>
    <row r="88" spans="1:15" x14ac:dyDescent="0.3">
      <c r="A88" s="1"/>
    </row>
    <row r="89" spans="1:15" x14ac:dyDescent="0.3">
      <c r="A89" s="1"/>
    </row>
    <row r="90" spans="1:15" x14ac:dyDescent="0.3">
      <c r="A90" s="1"/>
    </row>
    <row r="91" spans="1:15" x14ac:dyDescent="0.3">
      <c r="A91" s="1"/>
    </row>
    <row r="92" spans="1:15" x14ac:dyDescent="0.3">
      <c r="A92" s="1"/>
    </row>
    <row r="93" spans="1:15" x14ac:dyDescent="0.3">
      <c r="A93" s="1"/>
    </row>
    <row r="94" spans="1:15" x14ac:dyDescent="0.3">
      <c r="A94" s="1"/>
    </row>
    <row r="95" spans="1:15" x14ac:dyDescent="0.3">
      <c r="A95" s="1"/>
    </row>
    <row r="96" spans="1:15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</sheetData>
  <sheetProtection algorithmName="SHA-512" hashValue="VVDSRrlMfyNxttFV/M6yX6efWaF7Bxmn6dmIhoZjY3FVd5wLbACBmpnwjc+U3e98T4CxS0+RVJXbZUS3ZV3rOg==" saltValue="RtU0zaLsGo5ew23yDKvc0g==" spinCount="100000" sheet="1" selectLockedCells="1"/>
  <mergeCells count="39">
    <mergeCell ref="H61:J62"/>
    <mergeCell ref="D13:N13"/>
    <mergeCell ref="B17:N17"/>
    <mergeCell ref="B18:N18"/>
    <mergeCell ref="L30:O30"/>
    <mergeCell ref="F56:J56"/>
    <mergeCell ref="A31:G31"/>
    <mergeCell ref="A44:G44"/>
    <mergeCell ref="A19:B19"/>
    <mergeCell ref="A20:B20"/>
    <mergeCell ref="A21:B21"/>
    <mergeCell ref="M56:N56"/>
    <mergeCell ref="C19:N19"/>
    <mergeCell ref="C20:N20"/>
    <mergeCell ref="C21:N21"/>
    <mergeCell ref="B24:E24"/>
    <mergeCell ref="A12:L12"/>
    <mergeCell ref="A9:B9"/>
    <mergeCell ref="A10:B10"/>
    <mergeCell ref="A11:B11"/>
    <mergeCell ref="C9:N9"/>
    <mergeCell ref="C10:N10"/>
    <mergeCell ref="C11:N11"/>
    <mergeCell ref="Q63:R63"/>
    <mergeCell ref="L69:N70"/>
    <mergeCell ref="B27:E27"/>
    <mergeCell ref="I24:N24"/>
    <mergeCell ref="I25:N25"/>
    <mergeCell ref="I26:N26"/>
    <mergeCell ref="I27:N27"/>
    <mergeCell ref="A69:D72"/>
    <mergeCell ref="F69:J72"/>
    <mergeCell ref="D57:J57"/>
    <mergeCell ref="A66:O66"/>
    <mergeCell ref="M59:N59"/>
    <mergeCell ref="B26:E26"/>
    <mergeCell ref="M61:N61"/>
    <mergeCell ref="L61:L62"/>
    <mergeCell ref="B25:E25"/>
  </mergeCells>
  <conditionalFormatting sqref="L56">
    <cfRule type="cellIs" dxfId="8" priority="10" operator="lessThan">
      <formula>150</formula>
    </cfRule>
    <cfRule type="cellIs" dxfId="7" priority="15" operator="lessThan">
      <formula>40</formula>
    </cfRule>
  </conditionalFormatting>
  <conditionalFormatting sqref="L59 L63">
    <cfRule type="cellIs" dxfId="6" priority="14" operator="lessThan">
      <formula>50</formula>
    </cfRule>
  </conditionalFormatting>
  <conditionalFormatting sqref="M56">
    <cfRule type="containsText" dxfId="5" priority="11" operator="containsText" text="Frais de dossier de 15 €">
      <formula>NOT(ISERROR(SEARCH("Frais de dossier de 15 €",M56)))</formula>
    </cfRule>
    <cfRule type="containsText" dxfId="4" priority="13" operator="containsText" text="Quantité insuffisante">
      <formula>NOT(ISERROR(SEARCH("Quantité insuffisante",M56)))</formula>
    </cfRule>
  </conditionalFormatting>
  <conditionalFormatting sqref="M59:M60">
    <cfRule type="containsText" dxfId="3" priority="12" operator="containsText" text="Commande refusée">
      <formula>NOT(ISERROR(SEARCH("Commande refusée",M59)))</formula>
    </cfRule>
  </conditionalFormatting>
  <conditionalFormatting sqref="M61:M63">
    <cfRule type="containsText" dxfId="2" priority="9" operator="containsText" text="Commande refusée">
      <formula>NOT(ISERROR(SEARCH("Commande refusée",M61)))</formula>
    </cfRule>
  </conditionalFormatting>
  <conditionalFormatting sqref="Q63">
    <cfRule type="containsText" dxfId="1" priority="8" operator="containsText" text="Commande refusée">
      <formula>NOT(ISERROR(SEARCH("Commande refusée",Q63)))</formula>
    </cfRule>
  </conditionalFormatting>
  <conditionalFormatting sqref="L57">
    <cfRule type="cellIs" dxfId="0" priority="1" operator="greaterThan">
      <formula>1</formula>
    </cfRule>
  </conditionalFormatting>
  <hyperlinks>
    <hyperlink ref="E3" r:id="rId1" xr:uid="{00000000-0004-0000-0000-000000000000}"/>
  </hyperlinks>
  <pageMargins left="0.70866141732283472" right="0.70866141732283472" top="0.74803149606299213" bottom="0.74803149606299213" header="0.31496062992125984" footer="0.31496062992125984"/>
  <pageSetup paperSize="9" scale="59" orientation="portrait" horizontalDpi="4294967293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Option Button 1">
              <controlPr locked="0" defaultSize="0" autoFill="0" autoLine="0" autoPict="0" altText="Envoi Colissimo (14€ HT)">
                <anchor moveWithCells="1">
                  <from>
                    <xdr:col>12</xdr:col>
                    <xdr:colOff>7620</xdr:colOff>
                    <xdr:row>59</xdr:row>
                    <xdr:rowOff>45720</xdr:rowOff>
                  </from>
                  <to>
                    <xdr:col>15</xdr:col>
                    <xdr:colOff>38100</xdr:colOff>
                    <xdr:row>61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Option Button 2">
              <controlPr locked="0" defaultSize="0" autoFill="0" autoLine="0" autoPict="0">
                <anchor moveWithCells="1">
                  <from>
                    <xdr:col>12</xdr:col>
                    <xdr:colOff>7620</xdr:colOff>
                    <xdr:row>60</xdr:row>
                    <xdr:rowOff>152400</xdr:rowOff>
                  </from>
                  <to>
                    <xdr:col>15</xdr:col>
                    <xdr:colOff>45720</xdr:colOff>
                    <xdr:row>62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Maïté NIEPCERON</dc:creator>
  <cp:lastModifiedBy>amand</cp:lastModifiedBy>
  <cp:lastPrinted>2021-04-14T07:45:45Z</cp:lastPrinted>
  <dcterms:created xsi:type="dcterms:W3CDTF">2021-03-02T15:09:19Z</dcterms:created>
  <dcterms:modified xsi:type="dcterms:W3CDTF">2022-06-15T09:06:22Z</dcterms:modified>
</cp:coreProperties>
</file>